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<sst xmlns="http://schemas.openxmlformats.org/spreadsheetml/2006/main" count="290" uniqueCount="218">
  <si>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</si>
  <si>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</si>
  <si>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</si>
  <si>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</si>
  <si>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</si>
  <si>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</si>
  <si>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</si>
  <si>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</si>
  <si>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</si>
  <si>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</si>
  <si>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</si>
  <si>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</si>
  <si>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</si>
  <si>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</si>
  <si>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</si>
  <si>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</si>
  <si>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</si>
  <si>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</si>
  <si>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</si>
  <si>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</si>
  <si>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</si>
  <si>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</si>
  <si>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</si>
  <si>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</si>
  <si>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</si>
  <si>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</si>
  <si>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</si>
  <si>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</si>
  <si>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</si>
  <si>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</si>
  <si>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</si>
  <si>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</si>
  <si>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</si>
  <si>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</si>
  <si>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</si>
  <si>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</si>
  <si>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</si>
  <si>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</si>
  <si>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</si>
  <si>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</si>
  <si>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</si>
  <si>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</si>
  <si>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</si>
  <si>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</si>
  <si>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</si>
  <si>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</si>
  <si>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</si>
  <si>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</si>
  <si>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</si>
  <si>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</si>
  <si>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</si>
  <si>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</si>
  <si>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</si>
  <si>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</si>
  <si>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</si>
  <si>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</si>
  <si>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</si>
  <si>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</si>
  <si>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</si>
  <si>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</si>
  <si>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</si>
  <si>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</si>
  <si>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</si>
  <si>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</si>
  <si>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</si>
  <si>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</si>
  <si>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</si>
  <si>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</si>
  <si>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</si>
  <si>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</si>
  <si>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</si>
  <si>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</si>
  <si>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</si>
  <si>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</si>
  <si>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</si>
  <si>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</si>
  <si>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</si>
  <si>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</si>
  <si>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</si>
  <si>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</si>
  <si>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</si>
  <si>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</si>
  <si>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</si>
  <si>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</si>
  <si>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</si>
  <si>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</si>
  <si>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</si>
  <si>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</si>
  <si>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</si>
  <si>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</si>
  <si>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</si>
  <si>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</si>
  <si>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</si>
  <si>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</si>
  <si>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</si>
  <si>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</si>
  <si>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</si>
  <si>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</si>
  <si>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</si>
  <si>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</si>
  <si>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</si>
  <si>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</si>
  <si>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</si>
  <si>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</si>
  <si>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</si>
  <si>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</si>
  <si>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</si>
  <si>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</si>
  <si>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</si>
  <si>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</si>
  <si>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</si>
  <si>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</si>
  <si>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</si>
  <si>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</si>
  <si>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</si>
  <si>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</si>
  <si>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</si>
  <si>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</si>
  <si>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</si>
  <si>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</si>
  <si>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</si>
  <si>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</si>
  <si>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</si>
  <si>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</si>
  <si>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</si>
  <si>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</si>
  <si>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</si>
  <si>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</si>
  <si>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</si>
  <si>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</si>
  <si>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</si>
  <si>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</si>
  <si>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</si>
  <si>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</si>
  <si>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</si>
  <si>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</si>
  <si>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</si>
  <si>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</si>
  <si>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</si>
  <si>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</si>
  <si>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</si>
  <si>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</si>
  <si>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</si>
  <si>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</si>
  <si>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</si>
  <si>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</si>
  <si>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</si>
  <si>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</si>
  <si>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</si>
  <si>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</si>
  <si>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</si>
  <si>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</si>
  <si>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</si>
  <si>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</si>
  <si>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</si>
  <si>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</si>
  <si>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</si>
  <si>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</si>
  <si>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</si>
  <si>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</si>
  <si>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</si>
  <si>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</si>
  <si>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</si>
  <si>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</si>
  <si>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</si>
  <si>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</si>
  <si>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</si>
  <si>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</si>
  <si>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</si>
  <si>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</si>
  <si>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</si>
  <si>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</si>
  <si>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</si>
  <si>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</si>
  <si>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</si>
  <si>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</si>
  <si>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</si>
  <si>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</si>
  <si>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</si>
  <si>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</si>
  <si>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</si>
  <si>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</si>
  <si>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</si>
  <si>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</si>
  <si>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</si>
  <si>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</si>
  <si>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</si>
  <si>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</si>
  <si>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</si>
  <si>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</si>
  <si>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</si>
  <si>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</si>
  <si>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</si>
  <si>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</si>
  <si>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</si>
  <si>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</si>
  <si>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</si>
  <si>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</si>
  <si>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</si>
  <si>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</si>
  <si>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</si>
  <si>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</si>
  <si>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</si>
  <si>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</si>
  <si>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</si>
  <si>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</si>
  <si>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</si>
  <si>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</si>
  <si>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Фрунзівський районний суд Одеської області</t>
  </si>
  <si>
    <t>66700.смт. Фрунзівка.вул. Комсомольська 53</t>
  </si>
  <si>
    <t>Доручення судів України / іноземних судів</t>
  </si>
  <si>
    <t xml:space="preserve">Розглянуто справ судом присяжних </t>
  </si>
  <si>
    <t>І.В. Гончар</t>
  </si>
  <si>
    <t>Н.В. Тітарєва</t>
  </si>
  <si>
    <t>+3(8066)359-50-09</t>
  </si>
  <si>
    <t>(04860)9-17-61</t>
  </si>
  <si>
    <t>inbox@fr.od.court.gov.ua</t>
  </si>
  <si>
    <t>4 січня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</si>
</sst>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&amp;L1D977B54&amp;C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60</v>
      </c>
      <c r="F6" s="105">
        <v>55</v>
      </c>
      <c r="G6" s="105"/>
      <c r="H6" s="105">
        <v>52</v>
      </c>
      <c r="I6" s="105" t="s">
        <v>206</v>
      </c>
      <c r="J6" s="105">
        <v>8</v>
      </c>
      <c r="K6" s="84">
        <v>1</v>
      </c>
      <c r="L6" s="91">
        <f>E6-F6</f>
        <v>5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104</v>
      </c>
      <c r="F7" s="105">
        <v>104</v>
      </c>
      <c r="G7" s="105">
        <v>2</v>
      </c>
      <c r="H7" s="105">
        <v>103</v>
      </c>
      <c r="I7" s="105">
        <v>80</v>
      </c>
      <c r="J7" s="105">
        <v>1</v>
      </c>
      <c r="K7" s="84"/>
      <c r="L7" s="91">
        <f>E7-F7</f>
        <v>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30</v>
      </c>
      <c r="F9" s="105">
        <v>29</v>
      </c>
      <c r="G9" s="105">
        <v>3</v>
      </c>
      <c r="H9" s="85">
        <v>30</v>
      </c>
      <c r="I9" s="105">
        <v>25</v>
      </c>
      <c r="J9" s="105"/>
      <c r="K9" s="84"/>
      <c r="L9" s="91">
        <f>E9-F9</f>
        <v>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4</v>
      </c>
      <c r="F12" s="105">
        <v>4</v>
      </c>
      <c r="G12" s="105"/>
      <c r="H12" s="105">
        <v>4</v>
      </c>
      <c r="I12" s="105"/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198</v>
      </c>
      <c r="F16" s="86">
        <f>SUM(F6:F15)</f>
        <v>192</v>
      </c>
      <c r="G16" s="86">
        <f>SUM(G6:G15)</f>
        <v>5</v>
      </c>
      <c r="H16" s="86">
        <f>SUM(H6:H15)</f>
        <v>189</v>
      </c>
      <c r="I16" s="86">
        <f>SUM(I6:I15)</f>
        <v>105</v>
      </c>
      <c r="J16" s="86">
        <f>SUM(J6:J15)</f>
        <v>9</v>
      </c>
      <c r="K16" s="86">
        <f>SUM(K6:K15)</f>
        <v>1</v>
      </c>
      <c r="L16" s="91">
        <f>E16-F16</f>
        <v>6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</v>
      </c>
      <c r="F17" s="84">
        <v>1</v>
      </c>
      <c r="G17" s="84"/>
      <c r="H17" s="84">
        <v>1</v>
      </c>
      <c r="I17" s="84"/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/>
      <c r="F18" s="84"/>
      <c r="G18" s="84"/>
      <c r="H18" s="84"/>
      <c r="I18" s="84"/>
      <c r="J18" s="84"/>
      <c r="K18" s="84"/>
      <c r="L18" s="91">
        <f>E18-F18</f>
        <v>0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</v>
      </c>
      <c r="F25" s="94">
        <v>1</v>
      </c>
      <c r="G25" s="94"/>
      <c r="H25" s="94">
        <v>1</v>
      </c>
      <c r="I25" s="94"/>
      <c r="J25" s="94"/>
      <c r="K25" s="94"/>
      <c r="L25" s="91">
        <f>E25-F25</f>
        <v>0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31</v>
      </c>
      <c r="F26" s="84">
        <v>31</v>
      </c>
      <c r="G26" s="84"/>
      <c r="H26" s="84">
        <v>31</v>
      </c>
      <c r="I26" s="84">
        <v>31</v>
      </c>
      <c r="J26" s="84"/>
      <c r="K26" s="84"/>
      <c r="L26" s="91">
        <f>E26-F26</f>
        <v>0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</v>
      </c>
      <c r="F27" s="84">
        <v>1</v>
      </c>
      <c r="G27" s="84"/>
      <c r="H27" s="84">
        <v>1</v>
      </c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227</v>
      </c>
      <c r="F28" s="84">
        <v>224</v>
      </c>
      <c r="G28" s="84">
        <v>3</v>
      </c>
      <c r="H28" s="84">
        <v>225</v>
      </c>
      <c r="I28" s="84">
        <v>202</v>
      </c>
      <c r="J28" s="84">
        <v>2</v>
      </c>
      <c r="K28" s="84"/>
      <c r="L28" s="91">
        <f>E28-F28</f>
        <v>3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229</v>
      </c>
      <c r="F29" s="84">
        <v>205</v>
      </c>
      <c r="G29" s="84">
        <v>4</v>
      </c>
      <c r="H29" s="84">
        <v>182</v>
      </c>
      <c r="I29" s="84">
        <v>152</v>
      </c>
      <c r="J29" s="84">
        <v>47</v>
      </c>
      <c r="K29" s="84">
        <v>2</v>
      </c>
      <c r="L29" s="91">
        <f>E29-F29</f>
        <v>24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37</v>
      </c>
      <c r="F30" s="84">
        <v>36</v>
      </c>
      <c r="G30" s="84"/>
      <c r="H30" s="84">
        <v>37</v>
      </c>
      <c r="I30" s="84">
        <v>35</v>
      </c>
      <c r="J30" s="84"/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38</v>
      </c>
      <c r="F31" s="84">
        <v>35</v>
      </c>
      <c r="G31" s="84"/>
      <c r="H31" s="84">
        <v>35</v>
      </c>
      <c r="I31" s="84">
        <v>33</v>
      </c>
      <c r="J31" s="84">
        <v>3</v>
      </c>
      <c r="K31" s="84"/>
      <c r="L31" s="91">
        <f>E31-F31</f>
        <v>3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2</v>
      </c>
      <c r="F32" s="84">
        <v>1</v>
      </c>
      <c r="G32" s="84"/>
      <c r="H32" s="84">
        <v>2</v>
      </c>
      <c r="I32" s="84">
        <v>1</v>
      </c>
      <c r="J32" s="84"/>
      <c r="K32" s="84"/>
      <c r="L32" s="91">
        <f>E32-F32</f>
        <v>1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</v>
      </c>
      <c r="F36" s="84">
        <v>1</v>
      </c>
      <c r="G36" s="84"/>
      <c r="H36" s="84">
        <v>1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17</v>
      </c>
      <c r="F37" s="84">
        <v>16</v>
      </c>
      <c r="G37" s="84"/>
      <c r="H37" s="84">
        <v>16</v>
      </c>
      <c r="I37" s="84">
        <v>13</v>
      </c>
      <c r="J37" s="84">
        <v>1</v>
      </c>
      <c r="K37" s="84"/>
      <c r="L37" s="91">
        <f>E37-F37</f>
        <v>1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346</v>
      </c>
      <c r="F40" s="94">
        <v>315</v>
      </c>
      <c r="G40" s="94">
        <v>4</v>
      </c>
      <c r="H40" s="94">
        <v>293</v>
      </c>
      <c r="I40" s="94">
        <v>231</v>
      </c>
      <c r="J40" s="94">
        <v>53</v>
      </c>
      <c r="K40" s="94">
        <v>2</v>
      </c>
      <c r="L40" s="91">
        <f>E40-F40</f>
        <v>31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235</v>
      </c>
      <c r="F41" s="84">
        <v>218</v>
      </c>
      <c r="G41" s="84"/>
      <c r="H41" s="84">
        <v>228</v>
      </c>
      <c r="I41" s="84" t="s">
        <v>206</v>
      </c>
      <c r="J41" s="84">
        <v>7</v>
      </c>
      <c r="K41" s="84"/>
      <c r="L41" s="91">
        <f>E41-F41</f>
        <v>17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</v>
      </c>
      <c r="F42" s="84">
        <v>2</v>
      </c>
      <c r="G42" s="84"/>
      <c r="H42" s="84">
        <v>1</v>
      </c>
      <c r="I42" s="84" t="s">
        <v>206</v>
      </c>
      <c r="J42" s="84">
        <v>1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236</v>
      </c>
      <c r="F45" s="84">
        <f>F41+F43+F44</f>
        <v>219</v>
      </c>
      <c r="G45" s="84">
        <f>G41+G43+G44</f>
        <v>0</v>
      </c>
      <c r="H45" s="84">
        <f>H41+H43+H44</f>
        <v>229</v>
      </c>
      <c r="I45" s="84">
        <f>I43+I44</f>
        <v>1</v>
      </c>
      <c r="J45" s="84">
        <f>J41+J43+J44</f>
        <v>7</v>
      </c>
      <c r="K45" s="84">
        <f>K41+K43+K44</f>
        <v>0</v>
      </c>
      <c r="L45" s="91">
        <f>E45-F45</f>
        <v>17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781</v>
      </c>
      <c r="F46" s="84">
        <f t="shared" si="0"/>
        <v>727</v>
      </c>
      <c r="G46" s="84">
        <f t="shared" si="0"/>
        <v>9</v>
      </c>
      <c r="H46" s="84">
        <f t="shared" si="0"/>
        <v>712</v>
      </c>
      <c r="I46" s="84">
        <f t="shared" si="0"/>
        <v>337</v>
      </c>
      <c r="J46" s="84">
        <f t="shared" si="0"/>
        <v>69</v>
      </c>
      <c r="K46" s="84">
        <f t="shared" si="0"/>
        <v>3</v>
      </c>
      <c r="L46" s="91">
        <f>E46-F46</f>
        <v>54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&amp;L1D977B54&amp;C&amp;R2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7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/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/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/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32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3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/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20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2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48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51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30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9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2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7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1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/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3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&amp;L1D977B54&amp;C&amp;R3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52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44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18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1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2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4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1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114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4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/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78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59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58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189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157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7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4325077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2486607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4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27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656</v>
      </c>
      <c r="F57" s="115">
        <f>F58+F61+F62+F63</f>
        <v>53</v>
      </c>
      <c r="G57" s="115">
        <f>G58+G61+G62+G63</f>
        <v>2</v>
      </c>
      <c r="H57" s="115">
        <f>H58+H61+H62+H63</f>
        <v>1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182</v>
      </c>
      <c r="F58" s="94">
        <v>6</v>
      </c>
      <c r="G58" s="94">
        <v>1</v>
      </c>
      <c r="H58" s="94"/>
      <c r="I58" s="94"/>
    </row>
    <row r="59" spans="1:9" ht="13.5" customHeight="1">
      <c r="A59" s="284" t="s">
        <v>204</v>
      </c>
      <c r="B59" s="285"/>
      <c r="C59" s="285"/>
      <c r="D59" s="286"/>
      <c r="E59" s="86">
        <v>45</v>
      </c>
      <c r="F59" s="86">
        <v>6</v>
      </c>
      <c r="G59" s="86">
        <v>1</v>
      </c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103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</v>
      </c>
      <c r="F61" s="84"/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245</v>
      </c>
      <c r="F62" s="84">
        <v>46</v>
      </c>
      <c r="G62" s="84">
        <v>1</v>
      </c>
      <c r="H62" s="84">
        <v>1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228</v>
      </c>
      <c r="F63" s="84">
        <v>1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231</v>
      </c>
      <c r="G67" s="108">
        <v>3742100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140</v>
      </c>
      <c r="G68" s="88">
        <v>3617878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91</v>
      </c>
      <c r="G69" s="88">
        <v>124222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96</v>
      </c>
      <c r="G70" s="108">
        <v>55760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&amp;L1D977B54&amp;C&amp;R4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4.3478260869565215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11.11111111111111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3.7735849056603774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97.93672627235213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356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390.5</v>
      </c>
    </row>
    <row r="11" spans="1:4" ht="16.5" customHeight="1">
      <c r="A11" s="209" t="s">
        <v>62</v>
      </c>
      <c r="B11" s="211"/>
      <c r="C11" s="10">
        <v>9</v>
      </c>
      <c r="D11" s="84">
        <v>31</v>
      </c>
    </row>
    <row r="12" spans="1:4" ht="16.5" customHeight="1">
      <c r="A12" s="272" t="s">
        <v>103</v>
      </c>
      <c r="B12" s="272"/>
      <c r="C12" s="10">
        <v>10</v>
      </c>
      <c r="D12" s="84">
        <v>17</v>
      </c>
    </row>
    <row r="13" spans="1:4" ht="16.5" customHeight="1">
      <c r="A13" s="284" t="s">
        <v>204</v>
      </c>
      <c r="B13" s="286"/>
      <c r="C13" s="10">
        <v>11</v>
      </c>
      <c r="D13" s="94">
        <v>48</v>
      </c>
    </row>
    <row r="14" spans="1:4" ht="16.5" customHeight="1">
      <c r="A14" s="284" t="s">
        <v>205</v>
      </c>
      <c r="B14" s="286"/>
      <c r="C14" s="10">
        <v>12</v>
      </c>
      <c r="D14" s="94">
        <v>2</v>
      </c>
    </row>
    <row r="15" spans="1:4" ht="16.5" customHeight="1">
      <c r="A15" s="272" t="s">
        <v>30</v>
      </c>
      <c r="B15" s="272"/>
      <c r="C15" s="10">
        <v>13</v>
      </c>
      <c r="D15" s="84">
        <v>17</v>
      </c>
    </row>
    <row r="16" spans="1:4" ht="16.5" customHeight="1">
      <c r="A16" s="272" t="s">
        <v>104</v>
      </c>
      <c r="B16" s="272"/>
      <c r="C16" s="10">
        <v>14</v>
      </c>
      <c r="D16" s="84">
        <v>56</v>
      </c>
    </row>
    <row r="17" spans="1:5" ht="16.5" customHeight="1">
      <c r="A17" s="272" t="s">
        <v>108</v>
      </c>
      <c r="B17" s="272"/>
      <c r="C17" s="10">
        <v>15</v>
      </c>
      <c r="D17" s="84">
        <v>11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&amp;L1D977B54&amp;C&amp;R5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2020-09-01T06:11:52Z</cp:lastPrinted>
  <dcterms:created xsi:type="dcterms:W3CDTF">2004-04-20T14:33:35Z</dcterms:created>
  <dcterms:modified xsi:type="dcterms:W3CDTF">2021-01-27T08:31:29Z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1D977B54</vt:lpwstr>
  </property>
  <property fmtid="{D5CDD505-2E9C-101B-9397-08002B2CF9AE}" pid="9" name="Підрозділ">
    <vt:lpwstr>Фрунзівський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